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lar Load Calc" sheetId="1" state="visible" r:id="rId1"/>
  </sheets>
  <definedNames>
    <definedName name="_xlnm.Print_Area" localSheetId="0">'Solar Load Calc'!$A$1:$H$85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4">
    <font>
      <name val="Calibri"/>
      <family val="2"/>
      <color theme="1"/>
      <sz val="11"/>
      <scheme val="minor"/>
    </font>
    <font>
      <b val="1"/>
      <color rgb="001B4D3E"/>
      <sz val="16"/>
    </font>
    <font>
      <i val="1"/>
      <color rgb="00555555"/>
      <sz val="10"/>
    </font>
    <font>
      <b val="1"/>
      <color rgb="001B4D3E"/>
      <sz val="13"/>
    </font>
    <font>
      <b val="1"/>
      <color rgb="00FFFFFF"/>
      <sz val="11"/>
    </font>
    <font>
      <b val="1"/>
      <color rgb="00000000"/>
      <sz val="11"/>
    </font>
    <font>
      <b val="1"/>
      <color rgb="001B4D3E"/>
      <sz val="11"/>
    </font>
    <font>
      <b val="1"/>
      <color rgb="001B4D3E"/>
      <sz val="12"/>
    </font>
    <font>
      <b val="1"/>
      <color rgb="000D47A1"/>
      <sz val="12"/>
    </font>
    <font>
      <b val="1"/>
      <color rgb="000D47A1"/>
      <sz val="11"/>
    </font>
    <font>
      <b val="1"/>
      <sz val="12"/>
    </font>
    <font>
      <color rgb="001a1a1a"/>
      <sz val="11"/>
    </font>
    <font>
      <b val="1"/>
      <color rgb="00B71C1C"/>
      <sz val="11"/>
    </font>
    <font>
      <i val="1"/>
      <color rgb="00888888"/>
      <sz val="9"/>
    </font>
  </fonts>
  <fills count="8">
    <fill>
      <patternFill/>
    </fill>
    <fill>
      <patternFill patternType="gray125"/>
    </fill>
    <fill>
      <patternFill patternType="solid">
        <fgColor rgb="001B4D3E"/>
        <bgColor rgb="001B4D3E"/>
      </patternFill>
    </fill>
    <fill>
      <patternFill patternType="solid">
        <fgColor rgb="00FFF2CC"/>
        <bgColor rgb="00FFF2CC"/>
      </patternFill>
    </fill>
    <fill>
      <patternFill patternType="solid">
        <fgColor rgb="00E8F5E9"/>
        <bgColor rgb="00E8F5E9"/>
      </patternFill>
    </fill>
    <fill>
      <patternFill patternType="solid">
        <fgColor rgb="00D4EDDA"/>
        <bgColor rgb="00D4EDDA"/>
      </patternFill>
    </fill>
    <fill>
      <patternFill patternType="solid">
        <fgColor rgb="00E3F2FD"/>
        <bgColor rgb="00E3F2FD"/>
      </patternFill>
    </fill>
    <fill>
      <patternFill patternType="solid">
        <fgColor rgb="00FFEBEE"/>
        <bgColor rgb="00FFEBEE"/>
      </patternFill>
    </fill>
  </fills>
  <borders count="6">
    <border>
      <left/>
      <right/>
      <top/>
      <bottom/>
      <diagonal/>
    </border>
    <border>
      <left style="thin">
        <color rgb="00e0e7e4"/>
      </left>
      <right style="thin">
        <color rgb="00e0e7e4"/>
      </right>
      <top style="thin">
        <color rgb="00e0e7e4"/>
      </top>
      <bottom style="thin">
        <color rgb="00e0e7e4"/>
      </bottom>
    </border>
    <border>
      <left/>
      <right/>
      <top style="thin">
        <color rgb="00e0e7e4"/>
      </top>
      <bottom/>
      <diagonal/>
    </border>
    <border>
      <left/>
      <right style="thin">
        <color rgb="00e0e7e4"/>
      </right>
      <top style="thin">
        <color rgb="00e0e7e4"/>
      </top>
      <bottom/>
      <diagonal/>
    </border>
    <border>
      <left/>
      <right/>
      <top style="thin">
        <color rgb="00e0e7e4"/>
      </top>
      <bottom style="thin">
        <color rgb="00e0e7e4"/>
      </bottom>
      <diagonal/>
    </border>
    <border>
      <left/>
      <right style="thin">
        <color rgb="00e0e7e4"/>
      </right>
      <top style="thin">
        <color rgb="00e0e7e4"/>
      </top>
      <bottom style="thin">
        <color rgb="00e0e7e4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5" fillId="3" borderId="1" pivotButton="0" quotePrefix="0" xfId="0"/>
    <xf numFmtId="1" fontId="5" fillId="3" borderId="1" pivotButton="0" quotePrefix="0" xfId="0"/>
    <xf numFmtId="3" fontId="6" fillId="4" borderId="1" pivotButton="0" quotePrefix="0" xfId="0"/>
    <xf numFmtId="0" fontId="7" fillId="5" borderId="1" pivotButton="0" quotePrefix="0" xfId="0"/>
    <xf numFmtId="0" fontId="0" fillId="0" borderId="4" pivotButton="0" quotePrefix="0" xfId="0"/>
    <xf numFmtId="0" fontId="0" fillId="0" borderId="5" pivotButton="0" quotePrefix="0" xfId="0"/>
    <xf numFmtId="3" fontId="3" fillId="5" borderId="1" pivotButton="0" quotePrefix="0" xfId="0"/>
    <xf numFmtId="0" fontId="6" fillId="5" borderId="1" pivotButton="0" quotePrefix="0" xfId="0"/>
    <xf numFmtId="0" fontId="2" fillId="0" borderId="0" applyAlignment="1" pivotButton="0" quotePrefix="0" xfId="0">
      <alignment wrapText="1"/>
    </xf>
    <xf numFmtId="164" fontId="5" fillId="3" borderId="1" pivotButton="0" quotePrefix="0" xfId="0"/>
    <xf numFmtId="0" fontId="8" fillId="6" borderId="1" pivotButton="0" quotePrefix="0" xfId="0"/>
    <xf numFmtId="3" fontId="5" fillId="3" borderId="1" pivotButton="0" quotePrefix="0" xfId="0"/>
    <xf numFmtId="0" fontId="9" fillId="6" borderId="1" pivotButton="0" quotePrefix="0" xfId="0"/>
    <xf numFmtId="0" fontId="10" fillId="0" borderId="1" pivotButton="0" quotePrefix="0" xfId="0"/>
    <xf numFmtId="164" fontId="6" fillId="4" borderId="1" pivotButton="0" quotePrefix="0" xfId="0"/>
    <xf numFmtId="0" fontId="11" fillId="0" borderId="1" pivotButton="0" quotePrefix="0" xfId="0"/>
    <xf numFmtId="0" fontId="7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vertical="top" wrapText="1"/>
    </xf>
    <xf numFmtId="0" fontId="12" fillId="7" borderId="1" applyAlignment="1" pivotButton="0" quotePrefix="0" xfId="0">
      <alignment vertical="top" wrapText="1"/>
    </xf>
    <xf numFmtId="0" fontId="4" fillId="2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1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H83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50" customWidth="1" min="8" max="8"/>
  </cols>
  <sheetData>
    <row r="1" ht="28" customHeight="1">
      <c r="B1" s="1" t="inlineStr">
        <is>
          <t>AFRI GUIDE — SOLAR LOAD CALCULATOR FOR NIGERIA</t>
        </is>
      </c>
    </row>
    <row r="2" ht="20" customHeight="1">
      <c r="B2" s="2" t="inlineStr">
        <is>
          <t>Enter your own numbers in the yellow cells. Everything else calculates automatically.</t>
        </is>
      </c>
    </row>
    <row r="4" ht="22" customHeight="1">
      <c r="B4" s="3" t="inlineStr">
        <is>
          <t>STEP 1: LIST EVERY APPLIANCE YOU WANT TO RUN ON SOLAR</t>
        </is>
      </c>
    </row>
    <row r="5" ht="22" customHeight="1">
      <c r="B5" s="4" t="inlineStr">
        <is>
          <t>Appliance</t>
        </is>
      </c>
      <c r="C5" s="4" t="inlineStr">
        <is>
          <t>Qty</t>
        </is>
      </c>
      <c r="D5" s="4" t="inlineStr">
        <is>
          <t>Watts each</t>
        </is>
      </c>
      <c r="E5" s="4" t="inlineStr">
        <is>
          <t>Hours/day</t>
        </is>
      </c>
      <c r="F5" s="4" t="inlineStr">
        <is>
          <t>Wh/day</t>
        </is>
      </c>
      <c r="G5" s="4" t="inlineStr">
        <is>
          <t>Notes</t>
        </is>
      </c>
    </row>
    <row r="6" ht="22" customHeight="1">
      <c r="B6" s="5" t="inlineStr"/>
      <c r="C6" s="6" t="n">
        <v>0</v>
      </c>
      <c r="D6" s="6" t="n">
        <v>0</v>
      </c>
      <c r="E6" s="6" t="n">
        <v>0</v>
      </c>
      <c r="F6" s="7">
        <f>C6*D6*E6</f>
        <v/>
      </c>
      <c r="G6" s="5" t="inlineStr"/>
    </row>
    <row r="7" ht="22" customHeight="1">
      <c r="B7" s="5" t="inlineStr"/>
      <c r="C7" s="6" t="n">
        <v>0</v>
      </c>
      <c r="D7" s="6" t="n">
        <v>0</v>
      </c>
      <c r="E7" s="6" t="n">
        <v>0</v>
      </c>
      <c r="F7" s="7">
        <f>C7*D7*E7</f>
        <v/>
      </c>
      <c r="G7" s="5" t="inlineStr"/>
    </row>
    <row r="8" ht="22" customHeight="1">
      <c r="B8" s="5" t="inlineStr"/>
      <c r="C8" s="6" t="n">
        <v>0</v>
      </c>
      <c r="D8" s="6" t="n">
        <v>0</v>
      </c>
      <c r="E8" s="6" t="n">
        <v>0</v>
      </c>
      <c r="F8" s="7">
        <f>C8*D8*E8</f>
        <v/>
      </c>
      <c r="G8" s="5" t="inlineStr"/>
    </row>
    <row r="9" ht="22" customHeight="1">
      <c r="B9" s="5" t="inlineStr"/>
      <c r="C9" s="6" t="n">
        <v>0</v>
      </c>
      <c r="D9" s="6" t="n">
        <v>0</v>
      </c>
      <c r="E9" s="6" t="n">
        <v>0</v>
      </c>
      <c r="F9" s="7">
        <f>C9*D9*E9</f>
        <v/>
      </c>
      <c r="G9" s="5" t="inlineStr"/>
    </row>
    <row r="10" ht="22" customHeight="1">
      <c r="B10" s="5" t="inlineStr"/>
      <c r="C10" s="6" t="n">
        <v>0</v>
      </c>
      <c r="D10" s="6" t="n">
        <v>0</v>
      </c>
      <c r="E10" s="6" t="n">
        <v>0</v>
      </c>
      <c r="F10" s="7">
        <f>C10*D10*E10</f>
        <v/>
      </c>
      <c r="G10" s="5" t="inlineStr"/>
    </row>
    <row r="11" ht="22" customHeight="1">
      <c r="B11" s="5" t="inlineStr"/>
      <c r="C11" s="6" t="n">
        <v>0</v>
      </c>
      <c r="D11" s="6" t="n">
        <v>0</v>
      </c>
      <c r="E11" s="6" t="n">
        <v>0</v>
      </c>
      <c r="F11" s="7">
        <f>C11*D11*E11</f>
        <v/>
      </c>
      <c r="G11" s="5" t="inlineStr"/>
    </row>
    <row r="12" ht="22" customHeight="1">
      <c r="B12" s="5" t="inlineStr"/>
      <c r="C12" s="6" t="n">
        <v>0</v>
      </c>
      <c r="D12" s="6" t="n">
        <v>0</v>
      </c>
      <c r="E12" s="6" t="n">
        <v>0</v>
      </c>
      <c r="F12" s="7">
        <f>C12*D12*E12</f>
        <v/>
      </c>
      <c r="G12" s="5" t="inlineStr"/>
    </row>
    <row r="13" ht="22" customHeight="1">
      <c r="B13" s="5" t="inlineStr"/>
      <c r="C13" s="6" t="n">
        <v>0</v>
      </c>
      <c r="D13" s="6" t="n">
        <v>0</v>
      </c>
      <c r="E13" s="6" t="n">
        <v>0</v>
      </c>
      <c r="F13" s="7">
        <f>C13*D13*E13</f>
        <v/>
      </c>
      <c r="G13" s="5" t="inlineStr"/>
    </row>
    <row r="14" ht="22" customHeight="1">
      <c r="B14" s="5" t="inlineStr"/>
      <c r="C14" s="6" t="n">
        <v>0</v>
      </c>
      <c r="D14" s="6" t="n">
        <v>0</v>
      </c>
      <c r="E14" s="6" t="n">
        <v>0</v>
      </c>
      <c r="F14" s="7">
        <f>C14*D14*E14</f>
        <v/>
      </c>
      <c r="G14" s="5" t="inlineStr"/>
    </row>
    <row r="15" ht="22" customHeight="1">
      <c r="B15" s="5" t="inlineStr"/>
      <c r="C15" s="6" t="n">
        <v>0</v>
      </c>
      <c r="D15" s="6" t="n">
        <v>0</v>
      </c>
      <c r="E15" s="6" t="n">
        <v>0</v>
      </c>
      <c r="F15" s="7">
        <f>C15*D15*E15</f>
        <v/>
      </c>
      <c r="G15" s="5" t="inlineStr"/>
    </row>
    <row r="16" ht="22" customHeight="1">
      <c r="B16" s="5" t="inlineStr"/>
      <c r="C16" s="6" t="n">
        <v>0</v>
      </c>
      <c r="D16" s="6" t="n">
        <v>0</v>
      </c>
      <c r="E16" s="6" t="n">
        <v>0</v>
      </c>
      <c r="F16" s="7">
        <f>C16*D16*E16</f>
        <v/>
      </c>
      <c r="G16" s="5" t="inlineStr"/>
    </row>
    <row r="17" ht="22" customHeight="1">
      <c r="B17" s="5" t="inlineStr"/>
      <c r="C17" s="6" t="n">
        <v>0</v>
      </c>
      <c r="D17" s="6" t="n">
        <v>0</v>
      </c>
      <c r="E17" s="6" t="n">
        <v>0</v>
      </c>
      <c r="F17" s="7">
        <f>C17*D17*E17</f>
        <v/>
      </c>
      <c r="G17" s="5" t="inlineStr"/>
    </row>
    <row r="18" ht="26" customHeight="1">
      <c r="B18" s="8" t="inlineStr">
        <is>
          <t>TOTAL DAILY LOAD</t>
        </is>
      </c>
      <c r="C18" s="9" t="n"/>
      <c r="D18" s="9" t="n"/>
      <c r="E18" s="10" t="n"/>
      <c r="F18" s="11">
        <f>SUM(F6:F17)</f>
        <v/>
      </c>
      <c r="G18" s="12" t="inlineStr">
        <is>
          <t>watt-hours (Wh) per day</t>
        </is>
      </c>
    </row>
    <row r="19" ht="30" customHeight="1">
      <c r="B19" s="13" t="inlineStr">
        <is>
          <t>Note: For fridges and freezers, use average watts over 24 hours (e.g. 100W), not the compressor's peak draw. Fridges cycle on and off.</t>
        </is>
      </c>
    </row>
    <row r="21" ht="22" customHeight="1">
      <c r="B21" s="3" t="inlineStr">
        <is>
          <t>STEP 2: PEAK LOAD &amp; STARTUP SURGE (This sizes your inverter)</t>
        </is>
      </c>
    </row>
    <row r="22" ht="22" customHeight="1">
      <c r="B22" s="4" t="inlineStr">
        <is>
          <t>Motor Appliance</t>
        </is>
      </c>
      <c r="C22" s="4" t="inlineStr">
        <is>
          <t>Running W</t>
        </is>
      </c>
      <c r="D22" s="4" t="inlineStr">
        <is>
          <t>Surge ×</t>
        </is>
      </c>
      <c r="E22" s="4" t="inlineStr">
        <is>
          <t>Peak W</t>
        </is>
      </c>
      <c r="F22" s="4" t="inlineStr">
        <is>
          <t>Notes</t>
        </is>
      </c>
    </row>
    <row r="23" ht="22" customHeight="1">
      <c r="B23" s="5" t="inlineStr"/>
      <c r="C23" s="6" t="n">
        <v>0</v>
      </c>
      <c r="D23" s="14" t="n">
        <v>1</v>
      </c>
      <c r="E23" s="7">
        <f>C23*D23</f>
        <v/>
      </c>
      <c r="F23" s="5" t="inlineStr"/>
    </row>
    <row r="24" ht="22" customHeight="1">
      <c r="B24" s="5" t="inlineStr"/>
      <c r="C24" s="6" t="n">
        <v>0</v>
      </c>
      <c r="D24" s="14" t="n">
        <v>1</v>
      </c>
      <c r="E24" s="7">
        <f>C24*D24</f>
        <v/>
      </c>
      <c r="F24" s="5" t="inlineStr"/>
    </row>
    <row r="25" ht="22" customHeight="1">
      <c r="B25" s="5" t="inlineStr"/>
      <c r="C25" s="6" t="n">
        <v>0</v>
      </c>
      <c r="D25" s="14" t="n">
        <v>1</v>
      </c>
      <c r="E25" s="7">
        <f>C25*D25</f>
        <v/>
      </c>
      <c r="F25" s="5" t="inlineStr"/>
    </row>
    <row r="26" ht="22" customHeight="1">
      <c r="B26" s="5" t="inlineStr"/>
      <c r="C26" s="6" t="n">
        <v>0</v>
      </c>
      <c r="D26" s="14" t="n">
        <v>1</v>
      </c>
      <c r="E26" s="7">
        <f>C26*D26</f>
        <v/>
      </c>
      <c r="F26" s="5" t="inlineStr"/>
    </row>
    <row r="27" ht="22" customHeight="1">
      <c r="B27" s="5" t="inlineStr"/>
      <c r="C27" s="6" t="n">
        <v>0</v>
      </c>
      <c r="D27" s="14" t="n">
        <v>1</v>
      </c>
      <c r="E27" s="7">
        <f>C27*D27</f>
        <v/>
      </c>
      <c r="F27" s="5" t="inlineStr"/>
    </row>
    <row r="28" ht="22" customHeight="1">
      <c r="B28" s="5" t="inlineStr"/>
      <c r="C28" s="6" t="n">
        <v>0</v>
      </c>
      <c r="D28" s="14" t="n">
        <v>1</v>
      </c>
      <c r="E28" s="7">
        <f>C28*D28</f>
        <v/>
      </c>
      <c r="F28" s="5" t="inlineStr"/>
    </row>
    <row r="29" ht="22" customHeight="1">
      <c r="B29" s="5" t="inlineStr"/>
      <c r="C29" s="6" t="n">
        <v>0</v>
      </c>
      <c r="D29" s="14" t="n">
        <v>1</v>
      </c>
      <c r="E29" s="7">
        <f>C29*D29</f>
        <v/>
      </c>
      <c r="F29" s="5" t="inlineStr"/>
    </row>
    <row r="30" ht="22" customHeight="1">
      <c r="B30" s="5" t="inlineStr"/>
      <c r="C30" s="6" t="n">
        <v>0</v>
      </c>
      <c r="D30" s="14" t="n">
        <v>1</v>
      </c>
      <c r="E30" s="7">
        <f>C30*D30</f>
        <v/>
      </c>
      <c r="F30" s="5" t="inlineStr"/>
    </row>
    <row r="31" ht="26" customHeight="1">
      <c r="B31" s="15" t="inlineStr">
        <is>
          <t>HIGHEST SURGE + OTHER RUNNING LOADS</t>
        </is>
      </c>
      <c r="C31" s="9" t="n"/>
      <c r="D31" s="10" t="n"/>
      <c r="E31" s="16" t="n">
        <v>0</v>
      </c>
      <c r="F31" s="17" t="inlineStr">
        <is>
          <t>watts (W) — enter your other running loads in the cell to the left</t>
        </is>
      </c>
    </row>
    <row r="32" ht="28" customHeight="1">
      <c r="B32" s="13" t="inlineStr">
        <is>
          <t>Tip: Fridges surge 3–5×, water pumps 3–6×, washing machines 2–4×, AC compressors 3–5× their running wattage at startup.</t>
        </is>
      </c>
    </row>
    <row r="34" ht="22" customHeight="1">
      <c r="B34" s="3" t="inlineStr">
        <is>
          <t>STEP 3: YOUR NUMBERS &amp; SYSTEM RECOMMENDATION</t>
        </is>
      </c>
    </row>
    <row r="35" ht="24" customHeight="1">
      <c r="B35" s="18" t="inlineStr">
        <is>
          <t>Daily Load (kWh)</t>
        </is>
      </c>
      <c r="C35" s="19">
        <f>F18/1000</f>
        <v/>
      </c>
      <c r="D35" s="20" t="inlineStr">
        <is>
          <t>kWh per day</t>
        </is>
      </c>
    </row>
    <row r="36" ht="24" customHeight="1">
      <c r="B36" s="18" t="inlineStr">
        <is>
          <t>Peak Load (W)</t>
        </is>
      </c>
      <c r="C36" s="7">
        <f>IF(MAX(E23:E30)&gt;0,MAX(E23:E30)+E31,E31)</f>
        <v/>
      </c>
      <c r="D36" s="20" t="inlineStr">
        <is>
          <t>watts at worst moment</t>
        </is>
      </c>
    </row>
    <row r="37" ht="24" customHeight="1">
      <c r="B37" s="21" t="inlineStr">
        <is>
          <t>RECOMMENDED SYSTEM</t>
        </is>
      </c>
    </row>
    <row r="38" ht="50" customHeight="1">
      <c r="B38" s="22">
        <f>IF(C35&lt;=0,"Add appliances above to see your recommendation.",IF(C35&lt;=2,"1.5KVA with 2–3 panels — Basic lighting, fans, TV, phones. Est. cost: ₦650,000–₦900,000",IF(C35&lt;=5,"3KVA hybrid with 4–6 panels — Fridge, freezer, TV, fans, light ironing. Est. cost: ₦1,200,000–₦1,800,000",IF(C35&lt;=7,"5KVA hybrid with 6–8 panels — AC, pump, washing machine on schedule. Est. cost: ₦2,000,000–₦2,800,000",IF(C35&lt;=12,"8–10KVA with 10–14 panels — Multiple ACs, pumps, heavy appliances. Est. cost: ₦4,500,000–₦7,000,000","10KVA+ commercial — Large estates, offices, industrial. Est. cost: ₦8,000,000+")))))</f>
        <v/>
      </c>
    </row>
    <row r="39" ht="40" customHeight="1">
      <c r="B39" s="23" t="inlineStr">
        <is>
          <t>⚠️  Remember: Your daily total (kWh) sizes your battery and panels. Your peak load (W) sizes your inverter. Confusing the two is the most common sizing mistake in the Nigerian solar market.</t>
        </is>
      </c>
    </row>
    <row r="41" ht="22" customHeight="1">
      <c r="B41" s="3" t="inlineStr">
        <is>
          <t>REFERENCE: COMMON NIGERIAN APPLIANCE WATTAGES</t>
        </is>
      </c>
    </row>
    <row r="42" ht="20" customHeight="1">
      <c r="B42" s="24" t="inlineStr">
        <is>
          <t>Appliance</t>
        </is>
      </c>
      <c r="C42" s="24" t="inlineStr">
        <is>
          <t>Typical Watts</t>
        </is>
      </c>
      <c r="D42" s="24" t="inlineStr">
        <is>
          <t>Notes</t>
        </is>
      </c>
    </row>
    <row r="43" ht="20" customHeight="1">
      <c r="B43" s="25" t="inlineStr">
        <is>
          <t>LED bulb</t>
        </is>
      </c>
      <c r="C43" s="26" t="inlineStr">
        <is>
          <t>7–10W</t>
        </is>
      </c>
      <c r="D43" s="25" t="inlineStr"/>
    </row>
    <row r="44" ht="20" customHeight="1">
      <c r="B44" s="25" t="inlineStr">
        <is>
          <t>Ceiling fan</t>
        </is>
      </c>
      <c r="C44" s="26" t="inlineStr">
        <is>
          <t>50–75W</t>
        </is>
      </c>
      <c r="D44" s="25" t="inlineStr"/>
    </row>
    <row r="45" ht="20" customHeight="1">
      <c r="B45" s="25" t="inlineStr">
        <is>
          <t>Standing fan</t>
        </is>
      </c>
      <c r="C45" s="26" t="inlineStr">
        <is>
          <t>45–70W</t>
        </is>
      </c>
      <c r="D45" s="25" t="inlineStr"/>
    </row>
    <row r="46" ht="20" customHeight="1">
      <c r="B46" s="25" t="inlineStr">
        <is>
          <t>Refrigerator (mid-size)</t>
        </is>
      </c>
      <c r="C46" s="26" t="inlineStr">
        <is>
          <t>100–200W</t>
        </is>
      </c>
      <c r="D46" s="25" t="inlineStr">
        <is>
          <t>Average over 24hrs — cycles on/off</t>
        </is>
      </c>
    </row>
    <row r="47" ht="20" customHeight="1">
      <c r="B47" s="25" t="inlineStr">
        <is>
          <t>Chest freezer</t>
        </is>
      </c>
      <c r="C47" s="26" t="inlineStr">
        <is>
          <t>150–250W</t>
        </is>
      </c>
      <c r="D47" s="25" t="inlineStr">
        <is>
          <t>Average over 24hrs — cycles on/off</t>
        </is>
      </c>
    </row>
    <row r="48" ht="20" customHeight="1">
      <c r="B48" s="25" t="inlineStr">
        <is>
          <t>Flat-screen TV</t>
        </is>
      </c>
      <c r="C48" s="26" t="inlineStr">
        <is>
          <t>60–120W</t>
        </is>
      </c>
      <c r="D48" s="25" t="inlineStr">
        <is>
          <t>Depends on screen size</t>
        </is>
      </c>
    </row>
    <row r="49" ht="20" customHeight="1">
      <c r="B49" s="25" t="inlineStr">
        <is>
          <t>Laptop charger</t>
        </is>
      </c>
      <c r="C49" s="26" t="inlineStr">
        <is>
          <t>45–65W</t>
        </is>
      </c>
      <c r="D49" s="25" t="inlineStr"/>
    </row>
    <row r="50" ht="20" customHeight="1">
      <c r="B50" s="25" t="inlineStr">
        <is>
          <t>Phone charger</t>
        </is>
      </c>
      <c r="C50" s="26" t="inlineStr">
        <is>
          <t>5–10W</t>
        </is>
      </c>
      <c r="D50" s="25" t="inlineStr"/>
    </row>
    <row r="51" ht="20" customHeight="1">
      <c r="B51" s="25" t="inlineStr">
        <is>
          <t>Wi-Fi router</t>
        </is>
      </c>
      <c r="C51" s="26" t="inlineStr">
        <is>
          <t>10–20W</t>
        </is>
      </c>
      <c r="D51" s="25" t="inlineStr"/>
    </row>
    <row r="52" ht="20" customHeight="1">
      <c r="B52" s="25" t="inlineStr">
        <is>
          <t>Microwave</t>
        </is>
      </c>
      <c r="C52" s="26" t="inlineStr">
        <is>
          <t>800–1200W</t>
        </is>
      </c>
      <c r="D52" s="25" t="inlineStr">
        <is>
          <t>Short duration use</t>
        </is>
      </c>
    </row>
    <row r="53" ht="20" customHeight="1">
      <c r="B53" s="25" t="inlineStr">
        <is>
          <t>Electric iron</t>
        </is>
      </c>
      <c r="C53" s="26" t="inlineStr">
        <is>
          <t>1000–1800W</t>
        </is>
      </c>
      <c r="D53" s="25" t="inlineStr">
        <is>
          <t>Short duration, high wattage</t>
        </is>
      </c>
    </row>
    <row r="54" ht="20" customHeight="1">
      <c r="B54" s="25" t="inlineStr">
        <is>
          <t>Washing machine</t>
        </is>
      </c>
      <c r="C54" s="26" t="inlineStr">
        <is>
          <t>300–500W</t>
        </is>
      </c>
      <c r="D54" s="25" t="inlineStr">
        <is>
          <t>Surge current on motor start</t>
        </is>
      </c>
    </row>
    <row r="55" ht="20" customHeight="1">
      <c r="B55" s="25" t="inlineStr">
        <is>
          <t>Water pump (0.5HP)</t>
        </is>
      </c>
      <c r="C55" s="26" t="inlineStr">
        <is>
          <t>370–550W</t>
        </is>
      </c>
      <c r="D55" s="25" t="inlineStr">
        <is>
          <t>Significant surge on start</t>
        </is>
      </c>
    </row>
    <row r="56" ht="20" customHeight="1">
      <c r="B56" s="25" t="inlineStr">
        <is>
          <t>1HP air conditioner</t>
        </is>
      </c>
      <c r="C56" s="26" t="inlineStr">
        <is>
          <t>750–900W</t>
        </is>
      </c>
      <c r="D56" s="25" t="inlineStr">
        <is>
          <t>Higher surge on compressor start</t>
        </is>
      </c>
    </row>
    <row r="57" ht="20" customHeight="1">
      <c r="B57" s="25" t="inlineStr">
        <is>
          <t>1.5HP air conditioner</t>
        </is>
      </c>
      <c r="C57" s="26" t="inlineStr">
        <is>
          <t>1100–1500W</t>
        </is>
      </c>
      <c r="D57" s="25" t="inlineStr">
        <is>
          <t>Higher surge on compressor start</t>
        </is>
      </c>
    </row>
    <row r="60" ht="22" customHeight="1">
      <c r="B60" s="3" t="inlineStr">
        <is>
          <t>REFERENCE: SYSTEM SIZE QUICK GUIDE (Mid-2026 Nigeria Market)</t>
        </is>
      </c>
    </row>
    <row r="61" ht="20" customHeight="1">
      <c r="B61" s="24" t="inlineStr">
        <is>
          <t>Daily Load</t>
        </is>
      </c>
      <c r="C61" s="24" t="inlineStr">
        <is>
          <t>Peak Load</t>
        </is>
      </c>
      <c r="D61" s="24" t="inlineStr">
        <is>
          <t>Recommended System</t>
        </is>
      </c>
      <c r="E61" s="24" t="inlineStr">
        <is>
          <t>Typical Cost</t>
        </is>
      </c>
    </row>
    <row r="62" ht="20" customHeight="1">
      <c r="B62" s="25" t="inlineStr">
        <is>
          <t>1–2 kWh</t>
        </is>
      </c>
      <c r="C62" s="25" t="inlineStr">
        <is>
          <t>500–800W</t>
        </is>
      </c>
      <c r="D62" s="25" t="inlineStr">
        <is>
          <t>1.5KVA with 2–3 panels</t>
        </is>
      </c>
      <c r="E62" s="25" t="inlineStr">
        <is>
          <t>₦650,000–₦900,000</t>
        </is>
      </c>
    </row>
    <row r="63" ht="20" customHeight="1">
      <c r="B63" s="25" t="inlineStr">
        <is>
          <t>3–5 kWh</t>
        </is>
      </c>
      <c r="C63" s="25" t="inlineStr">
        <is>
          <t>1,000–1,500W</t>
        </is>
      </c>
      <c r="D63" s="25" t="inlineStr">
        <is>
          <t>3KVA hybrid with 4–6 panels</t>
        </is>
      </c>
      <c r="E63" s="25" t="inlineStr">
        <is>
          <t>₦1,200,000–₦1,800,000</t>
        </is>
      </c>
    </row>
    <row r="64" ht="20" customHeight="1">
      <c r="B64" s="25" t="inlineStr">
        <is>
          <t>5–7 kWh</t>
        </is>
      </c>
      <c r="C64" s="25" t="inlineStr">
        <is>
          <t>1,500–2,500W</t>
        </is>
      </c>
      <c r="D64" s="25" t="inlineStr">
        <is>
          <t>5KVA hybrid with 6–8 panels</t>
        </is>
      </c>
      <c r="E64" s="25" t="inlineStr">
        <is>
          <t>₦2,000,000–₦2,800,000</t>
        </is>
      </c>
    </row>
    <row r="65" ht="20" customHeight="1">
      <c r="B65" s="25" t="inlineStr">
        <is>
          <t>8–12 kWh</t>
        </is>
      </c>
      <c r="C65" s="25" t="inlineStr">
        <is>
          <t>3,000–5,000W</t>
        </is>
      </c>
      <c r="D65" s="25" t="inlineStr">
        <is>
          <t>8–10KVA with 10–14 panels</t>
        </is>
      </c>
      <c r="E65" s="25" t="inlineStr">
        <is>
          <t>₦4,500,000–₦7,000,000</t>
        </is>
      </c>
    </row>
    <row r="66" ht="20" customHeight="1">
      <c r="B66" s="25" t="inlineStr">
        <is>
          <t>15+ kWh</t>
        </is>
      </c>
      <c r="C66" s="25" t="inlineStr">
        <is>
          <t>5,000W+</t>
        </is>
      </c>
      <c r="D66" s="25" t="inlineStr">
        <is>
          <t>10KVA+ commercial</t>
        </is>
      </c>
      <c r="E66" s="25" t="inlineStr">
        <is>
          <t>₦8,000,000+</t>
        </is>
      </c>
    </row>
    <row r="68" ht="22" customHeight="1">
      <c r="B68" s="3" t="inlineStr">
        <is>
          <t>LOAD REDUCTION CHECKLIST — Shrink Your Load Before You Size</t>
        </is>
      </c>
    </row>
    <row r="69" ht="22" customHeight="1">
      <c r="B69" s="20" t="inlineStr">
        <is>
          <t>☐  Swapped all bulbs to LED (60W → 9W = 51W saved per bulb)</t>
        </is>
      </c>
    </row>
    <row r="70" ht="22" customHeight="1">
      <c r="B70" s="20" t="inlineStr">
        <is>
          <t>☐  Using inverter fridge/freezer (30–50% less than conventional)</t>
        </is>
      </c>
    </row>
    <row r="71" ht="22" customHeight="1">
      <c r="B71" s="20" t="inlineStr">
        <is>
          <t>☐  Standing fans instead of AC where possible (60W vs 1,200W)</t>
        </is>
      </c>
    </row>
    <row r="72" ht="22" customHeight="1">
      <c r="B72" s="20" t="inlineStr">
        <is>
          <t>☐  Run iron, pump, washing machine during sun hours (10am–2pm)</t>
        </is>
      </c>
    </row>
    <row r="73" ht="22" customHeight="1">
      <c r="B73" s="20" t="inlineStr">
        <is>
          <t>☐  Eliminated phantom loads (TVs, decoders on switchable sockets)</t>
        </is>
      </c>
    </row>
    <row r="74" ht="24" customHeight="1">
      <c r="B74" s="13" t="inlineStr">
        <is>
          <t>Every watt you eliminate is a watt you don't have to pay to generate and store.</t>
        </is>
      </c>
    </row>
    <row r="76" ht="18" customHeight="1">
      <c r="B76" s="27" t="inlineStr">
        <is>
          <t>© AfriGuide.com.ng  |  Power without Panic  |  Do this calculation before your first installer call.  |  afriguide.com.ng/solar/solar-load-calculation-nigeria/</t>
        </is>
      </c>
    </row>
    <row r="78" ht="22" customHeight="1">
      <c r="B78" s="3" t="inlineStr">
        <is>
          <t>REFERENCE: TYPICAL STARTUP SURGE MULTIPLIERS</t>
        </is>
      </c>
    </row>
    <row r="79" ht="20" customHeight="1">
      <c r="B79" s="24" t="inlineStr">
        <is>
          <t>Appliance</t>
        </is>
      </c>
      <c r="C79" s="24" t="inlineStr">
        <is>
          <t>Running W</t>
        </is>
      </c>
      <c r="D79" s="24" t="inlineStr">
        <is>
          <t>Typical Surge</t>
        </is>
      </c>
      <c r="E79" s="24" t="inlineStr"/>
    </row>
    <row r="80" ht="20" customHeight="1">
      <c r="B80" s="25" t="inlineStr">
        <is>
          <t>Refrigerator/freezer</t>
        </is>
      </c>
      <c r="C80" s="25" t="inlineStr">
        <is>
          <t>100–250W</t>
        </is>
      </c>
      <c r="D80" s="25" t="inlineStr">
        <is>
          <t>3–5× running wattage briefly</t>
        </is>
      </c>
      <c r="E80" s="25" t="inlineStr"/>
    </row>
    <row r="81" ht="20" customHeight="1">
      <c r="B81" s="25" t="inlineStr">
        <is>
          <t>Water pump</t>
        </is>
      </c>
      <c r="C81" s="25" t="inlineStr">
        <is>
          <t>370–550W</t>
        </is>
      </c>
      <c r="D81" s="25" t="inlineStr">
        <is>
          <t>3–6× running wattage briefly</t>
        </is>
      </c>
      <c r="E81" s="25" t="inlineStr"/>
    </row>
    <row r="82" ht="20" customHeight="1">
      <c r="B82" s="25" t="inlineStr">
        <is>
          <t>Washing machine</t>
        </is>
      </c>
      <c r="C82" s="25" t="inlineStr">
        <is>
          <t>300–500W</t>
        </is>
      </c>
      <c r="D82" s="25" t="inlineStr">
        <is>
          <t>2–4× running wattage briefly</t>
        </is>
      </c>
      <c r="E82" s="25" t="inlineStr"/>
    </row>
    <row r="83" ht="20" customHeight="1">
      <c r="B83" s="25" t="inlineStr">
        <is>
          <t>Air conditioner (compressor)</t>
        </is>
      </c>
      <c r="C83" s="25" t="inlineStr">
        <is>
          <t>750–1500W</t>
        </is>
      </c>
      <c r="D83" s="25" t="inlineStr">
        <is>
          <t>3–5× running wattage briefly</t>
        </is>
      </c>
      <c r="E83" s="25" t="inlineStr"/>
    </row>
  </sheetData>
  <mergeCells count="23">
    <mergeCell ref="B74:H74"/>
    <mergeCell ref="B68:H68"/>
    <mergeCell ref="B37:H37"/>
    <mergeCell ref="B76:H76"/>
    <mergeCell ref="B32:H32"/>
    <mergeCell ref="B41:H41"/>
    <mergeCell ref="B4:H4"/>
    <mergeCell ref="B72:H72"/>
    <mergeCell ref="B18:E18"/>
    <mergeCell ref="B71:H71"/>
    <mergeCell ref="B21:H21"/>
    <mergeCell ref="B39:H39"/>
    <mergeCell ref="B70:H70"/>
    <mergeCell ref="B2:H2"/>
    <mergeCell ref="B60:H60"/>
    <mergeCell ref="B1:H1"/>
    <mergeCell ref="B31:D31"/>
    <mergeCell ref="B73:H73"/>
    <mergeCell ref="B69:H69"/>
    <mergeCell ref="B38:H38"/>
    <mergeCell ref="B78:H78"/>
    <mergeCell ref="B19:H19"/>
    <mergeCell ref="B34:H34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2026-08-07T14:21:09Z</dcterms:created>
  <dcterms:modified xmlns:dcterms="http://purl.org/dc/terms/" xmlns:xsi="http://www.w3.org/2001/XMLSchema-instance" xsi:type="dcterms:W3CDTF">2026-08-07T14:21:09Z</dcterms:modified>
</cp:coreProperties>
</file>